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150425 КС 1\"/>
    </mc:Choice>
  </mc:AlternateContent>
  <xr:revisionPtr revIDLastSave="0" documentId="13_ncr:1_{767820C8-8451-4580-B6C9-6DC819F86E6E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Юськинское куст 1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D43" i="1"/>
  <c r="D41" i="1"/>
  <c r="D40" i="1"/>
  <c r="D38" i="1"/>
  <c r="D36" i="1"/>
  <c r="D35" i="1"/>
  <c r="D33" i="1"/>
  <c r="D32" i="1"/>
  <c r="D30" i="1"/>
  <c r="D28" i="1"/>
  <c r="D27" i="1"/>
  <c r="D25" i="1"/>
  <c r="D24" i="1"/>
  <c r="D22" i="1"/>
  <c r="D21" i="1"/>
  <c r="D19" i="1"/>
  <c r="D17" i="1"/>
  <c r="D16" i="1"/>
  <c r="D13" i="1"/>
  <c r="D12" i="1"/>
  <c r="F43" i="1" l="1"/>
  <c r="H43" i="1" s="1"/>
  <c r="F35" i="1"/>
  <c r="H35" i="1" s="1"/>
  <c r="F41" i="1" l="1"/>
  <c r="H41" i="1" s="1"/>
  <c r="F40" i="1"/>
  <c r="H40" i="1" s="1"/>
  <c r="F38" i="1"/>
  <c r="H38" i="1" s="1"/>
  <c r="F36" i="1" l="1"/>
  <c r="H36" i="1" s="1"/>
  <c r="F30" i="1"/>
  <c r="H30" i="1" s="1"/>
  <c r="F44" i="1" l="1"/>
  <c r="H44" i="1" s="1"/>
  <c r="F28" i="1" l="1"/>
  <c r="H28" i="1" s="1"/>
  <c r="F33" i="1" l="1"/>
  <c r="F32" i="1"/>
  <c r="F27" i="1"/>
  <c r="F25" i="1"/>
  <c r="F24" i="1"/>
  <c r="F22" i="1"/>
  <c r="F21" i="1"/>
  <c r="F19" i="1"/>
  <c r="F17" i="1"/>
  <c r="F16" i="1"/>
  <c r="F13" i="1"/>
  <c r="F12" i="1"/>
  <c r="H27" i="1" l="1"/>
  <c r="H24" i="1"/>
  <c r="H25" i="1" l="1"/>
  <c r="H19" i="1" l="1"/>
  <c r="H33" i="1" l="1"/>
  <c r="H32" i="1"/>
  <c r="H13" i="1" l="1"/>
  <c r="H16" i="1" l="1"/>
  <c r="H21" i="1" l="1"/>
  <c r="H22" i="1"/>
  <c r="H17" i="1" l="1"/>
  <c r="H12" i="1"/>
</calcChain>
</file>

<file path=xl/sharedStrings.xml><?xml version="1.0" encoding="utf-8"?>
<sst xmlns="http://schemas.openxmlformats.org/spreadsheetml/2006/main" count="78" uniqueCount="46">
  <si>
    <t>Ведомость поставки материалов/оборудования по тендеру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</si>
  <si>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</si>
  <si>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</si>
  <si>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</si>
  <si>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</si>
  <si>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</si>
  <si>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</si>
  <si>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</si>
  <si>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</si>
  <si>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</si>
  <si>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</si>
  <si>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</si>
  <si>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Заказчиком (кол-во)</t>
  </si>
  <si>
    <t>Подрядчиком (кол-во)</t>
  </si>
  <si>
    <t>Песок речной строительный ср. крупности, ГОСТ 8736-2014</t>
  </si>
  <si>
    <t>м3</t>
  </si>
  <si>
    <t>Земляные работы</t>
  </si>
  <si>
    <t>Щебень марки М1000 фр. 40-70мм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</si>
  <si>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</si>
  <si>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</si>
  <si>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</si>
  <si>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</si>
  <si>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</si>
  <si>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>Песчано-гравийная смесь природная, ГОСТ 23735-2014</t>
  </si>
  <si>
    <t>шт</t>
  </si>
  <si>
    <t>Временный переезд через обваловку (2 шт.)</t>
  </si>
  <si>
    <t xml:space="preserve">м </t>
  </si>
  <si>
    <t>"Подготовка площадки под бурение скважин куста № 15 Юськинского нефтяного месторождения"</t>
  </si>
  <si>
    <t>Плита ПДН2-6 (габ. размер 6000х2000х140мм), массой 4200кг</t>
  </si>
  <si>
    <t>Тип покрытия № 1 (S=226м2)</t>
  </si>
  <si>
    <t>Тип покрытия №2. Проезд через действующие трубопроводы (S=228 м2)</t>
  </si>
  <si>
    <t xml:space="preserve">Труба стальная водопропускная (б/у) Ø1020х8мм, длиной 21м (1 шт) </t>
  </si>
  <si>
    <t>Водопропускные сооружения (труба б/у Ø1020х8мм, L=21м - 1 шт)</t>
  </si>
  <si>
    <t xml:space="preserve">Труба стальная водопропускная (б/у) Ø530х8мм, длиной 16м (2 шт) </t>
  </si>
  <si>
    <t>Тип покрытия № 2 (S=642,3м2)</t>
  </si>
  <si>
    <t xml:space="preserve">Технологический проезд на период бурения № 1. Тех проезд до куста № 15. 
(РД № 1738-ТП от 03.04.2025)
(ПК0 - ПК17+96,8, Lобщ=1796,8м, категория IV-н; шириной 4,5 м) </t>
  </si>
  <si>
    <t>"Подготовка площадки под бурение скважин куста № 15 Юськинского нефтяного месторождения" (на 12 скважин)
(РД № 1738-ГП, ТП от 03.04.2025)</t>
  </si>
  <si>
    <t>Тип покрытия № 1 (S=12955м2)</t>
  </si>
  <si>
    <t xml:space="preserve">Технологический проезд на период бурения № 2. Съезд к кусту № 15
(РД № 1738-ТП от 03.04.2025)
(ПК00+00,00 - ПК00+37,57, Lобщ=37,57м, категория IV-н; шириной 4,5 м) </t>
  </si>
  <si>
    <t>Водопропускные сооружения на ПК 0+20,0 (труба б/у Ø530х8мм (двухочковая), L=16м - 2 шт)</t>
  </si>
  <si>
    <t>Заезд на площадку жилого городка
(ПК00+00,00 - ПК00+29,50 Lобщ=29,50м)</t>
  </si>
  <si>
    <t>Тип покрытия № 1 (S=300м2)</t>
  </si>
  <si>
    <t>Водопропускные сооружения (труба б/у Ø530х8мм, L=30м - 1 шт)</t>
  </si>
  <si>
    <t xml:space="preserve">Труба стальная водопропускная (б/у) Ø530х8мм, длиной 30м (1 шт) </t>
  </si>
  <si>
    <t>РД № 1738-ГП,ТП от 03.04.2025</t>
  </si>
  <si>
    <r>
      <rPr>
        <b/>
        <sz val="13"/>
        <rFont val="Times New Roman"/>
        <family val="1"/>
        <charset val="204"/>
      </rPr>
      <t xml:space="preserve">Приложение 4 </t>
    </r>
    <r>
      <rPr>
        <b/>
        <sz val="10"/>
        <rFont val="Times New Roman"/>
        <family val="1"/>
        <charset val="204"/>
      </rPr>
      <t xml:space="preserve">
(тендер 2025 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</si>
</sst>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1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6" fillId="0" borderId="0" xfId="0" applyFont="1" applyFill="1" applyAlignment="1"/>
    <xf numFmtId="0" fontId="0" fillId="2" borderId="0" xfId="0" applyFill="1"/>
    <xf numFmtId="2" fontId="2" fillId="0" borderId="0" xfId="0" applyNumberFormat="1" applyFont="1" applyFill="1" applyAlignment="1">
      <alignment horizontal="left" vertical="center"/>
    </xf>
    <xf numFmtId="2" fontId="1" fillId="0" borderId="0" xfId="0" applyNumberFormat="1" applyFont="1" applyFill="1" applyAlignment="1">
      <alignment vertical="top" wrapText="1"/>
    </xf>
    <xf numFmtId="2" fontId="3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top" wrapText="1"/>
    </xf>
    <xf numFmtId="4" fontId="10" fillId="2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/>
    <xf numFmtId="0" fontId="6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52"/>
  <sheetViews>
    <sheetView tabSelected="1" view="pageBreakPreview" zoomScaleNormal="100" zoomScaleSheetLayoutView="100" workbookViewId="0">
      <selection activeCell="M2" sqref="M2"/>
    </sheetView>
  </sheetViews>
  <sheetFormatPr defaultRowHeight="14" outlineLevelCol="1" x14ac:dyDescent="0.3"/>
  <cols>
    <col min="1" max="1" width="7.26953125" style="19" customWidth="1"/>
    <col min="2" max="2" width="55.7265625" style="17" customWidth="1"/>
    <col min="3" max="3" width="7.7265625" style="15" customWidth="1"/>
    <col min="4" max="4" width="12.54296875" style="16" customWidth="1" outlineLevel="1"/>
    <col min="5" max="5" width="12.54296875" style="1" customWidth="1" outlineLevel="1"/>
    <col min="6" max="6" width="12.54296875" style="17" customWidth="1" outlineLevel="1"/>
    <col min="7" max="7" width="10.54296875" style="18" customWidth="1"/>
    <col min="8" max="8" width="14.26953125" style="17" customWidth="1" outlineLevel="1"/>
    <col min="9" max="9" width="13.7265625" style="17" customWidth="1"/>
    <col min="10" max="10" width="14.453125" style="1" customWidth="1"/>
    <col min="11" max="11" width="13.7265625" style="17" customWidth="1"/>
    <col min="12" max="12" width="16.453125" style="19" customWidth="1"/>
  </cols>
  <sheetData>
    <row r="1" spans="1:12" ht="36.5" customHeight="1" x14ac:dyDescent="0.35">
      <c r="A1" s="58"/>
      <c r="B1" s="59"/>
      <c r="C1" s="59"/>
      <c r="J1" s="28"/>
      <c r="K1" s="29"/>
      <c r="L1" s="66" t="s">
        <v>45</v>
      </c>
    </row>
    <row r="2" spans="1:12" ht="16.5" x14ac:dyDescent="0.35">
      <c r="A2" s="2" t="s">
        <v>0</v>
      </c>
    </row>
    <row r="3" spans="1:12" ht="36" customHeight="1" x14ac:dyDescent="0.3">
      <c r="A3" s="26" t="s">
        <v>27</v>
      </c>
    </row>
    <row r="4" spans="1:12" ht="16.5" x14ac:dyDescent="0.3">
      <c r="A4" s="26" t="s">
        <v>44</v>
      </c>
      <c r="C4" s="26"/>
      <c r="E4" s="26"/>
      <c r="G4" s="31"/>
    </row>
    <row r="5" spans="1:12" ht="16.5" x14ac:dyDescent="0.3">
      <c r="B5" s="24"/>
      <c r="C5" s="25"/>
      <c r="D5" s="24"/>
      <c r="E5" s="24"/>
      <c r="F5" s="24"/>
      <c r="G5" s="32"/>
      <c r="H5" s="24"/>
      <c r="I5" s="24"/>
      <c r="J5" s="24"/>
      <c r="K5" s="24"/>
      <c r="L5" s="24"/>
    </row>
    <row r="6" spans="1:12" ht="5.25" customHeight="1" x14ac:dyDescent="0.35">
      <c r="A6" s="2"/>
    </row>
    <row r="7" spans="1:12" ht="37.5" customHeight="1" x14ac:dyDescent="0.25">
      <c r="A7" s="60" t="s">
        <v>1</v>
      </c>
      <c r="B7" s="62" t="s">
        <v>2</v>
      </c>
      <c r="C7" s="60" t="s">
        <v>3</v>
      </c>
      <c r="D7" s="64" t="s">
        <v>4</v>
      </c>
      <c r="E7" s="65" t="s">
        <v>5</v>
      </c>
      <c r="F7" s="60" t="s">
        <v>6</v>
      </c>
      <c r="G7" s="61" t="s">
        <v>7</v>
      </c>
      <c r="H7" s="60" t="s">
        <v>8</v>
      </c>
      <c r="I7" s="60" t="s">
        <v>9</v>
      </c>
      <c r="J7" s="60"/>
      <c r="K7" s="60" t="s">
        <v>10</v>
      </c>
      <c r="L7" s="60" t="s">
        <v>11</v>
      </c>
    </row>
    <row r="8" spans="1:12" ht="38.25" customHeight="1" x14ac:dyDescent="0.25">
      <c r="A8" s="60"/>
      <c r="B8" s="63"/>
      <c r="C8" s="60"/>
      <c r="D8" s="64"/>
      <c r="E8" s="65"/>
      <c r="F8" s="60"/>
      <c r="G8" s="61"/>
      <c r="H8" s="60"/>
      <c r="I8" s="27" t="s">
        <v>12</v>
      </c>
      <c r="J8" s="27" t="s">
        <v>13</v>
      </c>
      <c r="K8" s="60"/>
      <c r="L8" s="60"/>
    </row>
    <row r="9" spans="1:12" x14ac:dyDescent="0.25">
      <c r="A9" s="3">
        <v>1</v>
      </c>
      <c r="B9" s="27">
        <v>2</v>
      </c>
      <c r="C9" s="3">
        <v>3</v>
      </c>
      <c r="D9" s="27">
        <v>4</v>
      </c>
      <c r="E9" s="3">
        <v>5</v>
      </c>
      <c r="F9" s="27">
        <v>6</v>
      </c>
      <c r="G9" s="44">
        <v>7</v>
      </c>
      <c r="H9" s="27">
        <v>8</v>
      </c>
      <c r="I9" s="3">
        <v>9</v>
      </c>
      <c r="J9" s="27">
        <v>10</v>
      </c>
      <c r="K9" s="3">
        <v>11</v>
      </c>
      <c r="L9" s="27">
        <v>12</v>
      </c>
    </row>
    <row r="10" spans="1:12" ht="72.75" customHeight="1" x14ac:dyDescent="0.25">
      <c r="A10" s="35">
        <v>1</v>
      </c>
      <c r="B10" s="43" t="s">
        <v>36</v>
      </c>
      <c r="C10" s="36"/>
      <c r="D10" s="36"/>
      <c r="E10" s="36"/>
      <c r="F10" s="35"/>
      <c r="G10" s="37"/>
      <c r="H10" s="36"/>
      <c r="I10" s="36"/>
      <c r="J10" s="36"/>
      <c r="K10" s="36"/>
      <c r="L10" s="38"/>
    </row>
    <row r="11" spans="1:12" ht="39.75" customHeight="1" x14ac:dyDescent="0.25">
      <c r="A11" s="35">
        <v>2</v>
      </c>
      <c r="B11" s="39" t="s">
        <v>16</v>
      </c>
      <c r="C11" s="36"/>
      <c r="D11" s="40"/>
      <c r="E11" s="40"/>
      <c r="F11" s="40"/>
      <c r="G11" s="37"/>
      <c r="H11" s="40"/>
      <c r="I11" s="40"/>
      <c r="J11" s="40"/>
      <c r="K11" s="40"/>
      <c r="L11" s="38"/>
    </row>
    <row r="12" spans="1:12" ht="15.5" x14ac:dyDescent="0.25">
      <c r="A12" s="35">
        <v>3</v>
      </c>
      <c r="B12" s="41" t="s">
        <v>14</v>
      </c>
      <c r="C12" s="36" t="s">
        <v>15</v>
      </c>
      <c r="D12" s="45">
        <f>E12</f>
        <v>684</v>
      </c>
      <c r="E12" s="46">
        <v>684</v>
      </c>
      <c r="F12" s="47">
        <f>E12*1.2</f>
        <v>820.8</v>
      </c>
      <c r="G12" s="48">
        <v>2376</v>
      </c>
      <c r="H12" s="47">
        <f>G12*F12</f>
        <v>1950220.7999999998</v>
      </c>
      <c r="I12" s="48">
        <v>2376</v>
      </c>
      <c r="J12" s="49"/>
      <c r="K12" s="49"/>
      <c r="L12" s="38">
        <v>45748</v>
      </c>
    </row>
    <row r="13" spans="1:12" ht="15.5" x14ac:dyDescent="0.25">
      <c r="A13" s="35">
        <v>4</v>
      </c>
      <c r="B13" s="41" t="s">
        <v>17</v>
      </c>
      <c r="C13" s="36" t="s">
        <v>15</v>
      </c>
      <c r="D13" s="45">
        <f>E13</f>
        <v>1950</v>
      </c>
      <c r="E13" s="46">
        <v>1950</v>
      </c>
      <c r="F13" s="47">
        <f>E13*1.2</f>
        <v>2340</v>
      </c>
      <c r="G13" s="48">
        <v>104</v>
      </c>
      <c r="H13" s="47">
        <f>G13*F13</f>
        <v>243360</v>
      </c>
      <c r="I13" s="48">
        <v>104</v>
      </c>
      <c r="J13" s="49"/>
      <c r="K13" s="49"/>
      <c r="L13" s="38">
        <v>45748</v>
      </c>
    </row>
    <row r="14" spans="1:12" ht="36.75" customHeight="1" x14ac:dyDescent="0.25">
      <c r="A14" s="35">
        <v>5</v>
      </c>
      <c r="B14" s="42" t="s">
        <v>25</v>
      </c>
      <c r="C14" s="36"/>
      <c r="D14" s="50"/>
      <c r="E14" s="50"/>
      <c r="F14" s="51"/>
      <c r="G14" s="48"/>
      <c r="H14" s="50"/>
      <c r="I14" s="48"/>
      <c r="J14" s="50"/>
      <c r="K14" s="50"/>
      <c r="L14" s="38">
        <v>45748</v>
      </c>
    </row>
    <row r="15" spans="1:12" ht="29.25" customHeight="1" x14ac:dyDescent="0.25">
      <c r="A15" s="35">
        <v>6</v>
      </c>
      <c r="B15" s="39" t="s">
        <v>29</v>
      </c>
      <c r="C15" s="36"/>
      <c r="D15" s="45"/>
      <c r="E15" s="45"/>
      <c r="F15" s="45"/>
      <c r="G15" s="48"/>
      <c r="H15" s="45"/>
      <c r="I15" s="48"/>
      <c r="J15" s="45"/>
      <c r="K15" s="45"/>
      <c r="L15" s="38">
        <v>45748</v>
      </c>
    </row>
    <row r="16" spans="1:12" s="30" customFormat="1" ht="28.5" customHeight="1" x14ac:dyDescent="0.25">
      <c r="A16" s="35">
        <v>7</v>
      </c>
      <c r="B16" s="41" t="s">
        <v>23</v>
      </c>
      <c r="C16" s="36" t="s">
        <v>15</v>
      </c>
      <c r="D16" s="45">
        <f t="shared" ref="D16:D17" si="0">E16</f>
        <v>1098</v>
      </c>
      <c r="E16" s="46">
        <v>1098</v>
      </c>
      <c r="F16" s="47">
        <f>E16*1.2</f>
        <v>1317.6</v>
      </c>
      <c r="G16" s="48">
        <v>27.6</v>
      </c>
      <c r="H16" s="47">
        <f t="shared" ref="H16" si="1">G16*F16</f>
        <v>36365.760000000002</v>
      </c>
      <c r="I16" s="48">
        <v>27.6</v>
      </c>
      <c r="J16" s="49"/>
      <c r="K16" s="49"/>
      <c r="L16" s="38">
        <v>45748</v>
      </c>
    </row>
    <row r="17" spans="1:12" ht="15.5" x14ac:dyDescent="0.25">
      <c r="A17" s="35">
        <v>8</v>
      </c>
      <c r="B17" s="41" t="s">
        <v>17</v>
      </c>
      <c r="C17" s="36" t="s">
        <v>15</v>
      </c>
      <c r="D17" s="45">
        <f t="shared" si="0"/>
        <v>1950</v>
      </c>
      <c r="E17" s="46">
        <v>1950</v>
      </c>
      <c r="F17" s="47">
        <f>E17*1.2</f>
        <v>2340</v>
      </c>
      <c r="G17" s="48">
        <v>117.52</v>
      </c>
      <c r="H17" s="47">
        <f>G17*F17</f>
        <v>274996.8</v>
      </c>
      <c r="I17" s="48">
        <v>117.52</v>
      </c>
      <c r="J17" s="49"/>
      <c r="K17" s="49"/>
      <c r="L17" s="38">
        <v>45748</v>
      </c>
    </row>
    <row r="18" spans="1:12" ht="77.25" customHeight="1" x14ac:dyDescent="0.25">
      <c r="A18" s="35">
        <v>9</v>
      </c>
      <c r="B18" s="43" t="s">
        <v>35</v>
      </c>
      <c r="C18" s="36"/>
      <c r="D18" s="50"/>
      <c r="E18" s="50"/>
      <c r="F18" s="51"/>
      <c r="G18" s="48"/>
      <c r="H18" s="50"/>
      <c r="I18" s="48"/>
      <c r="J18" s="50"/>
      <c r="K18" s="50"/>
      <c r="L18" s="38">
        <v>45748</v>
      </c>
    </row>
    <row r="19" spans="1:12" ht="15.5" x14ac:dyDescent="0.25">
      <c r="A19" s="35">
        <v>10</v>
      </c>
      <c r="B19" s="41" t="s">
        <v>14</v>
      </c>
      <c r="C19" s="36" t="s">
        <v>15</v>
      </c>
      <c r="D19" s="45">
        <f>E19</f>
        <v>684</v>
      </c>
      <c r="E19" s="46">
        <v>684</v>
      </c>
      <c r="F19" s="47">
        <f>E19*1.2</f>
        <v>820.8</v>
      </c>
      <c r="G19" s="49">
        <v>7710.12</v>
      </c>
      <c r="H19" s="47">
        <f>G19*F19</f>
        <v>6328466.4959999993</v>
      </c>
      <c r="I19" s="49">
        <v>7710.12</v>
      </c>
      <c r="J19" s="49"/>
      <c r="K19" s="49"/>
      <c r="L19" s="38">
        <v>45748</v>
      </c>
    </row>
    <row r="20" spans="1:12" ht="27.75" customHeight="1" x14ac:dyDescent="0.25">
      <c r="A20" s="35">
        <v>11</v>
      </c>
      <c r="B20" s="39" t="s">
        <v>37</v>
      </c>
      <c r="C20" s="36"/>
      <c r="D20" s="45"/>
      <c r="E20" s="45"/>
      <c r="F20" s="45"/>
      <c r="G20" s="48"/>
      <c r="H20" s="45"/>
      <c r="I20" s="48"/>
      <c r="J20" s="45"/>
      <c r="K20" s="45"/>
      <c r="L20" s="38">
        <v>45748</v>
      </c>
    </row>
    <row r="21" spans="1:12" s="30" customFormat="1" ht="28.5" customHeight="1" x14ac:dyDescent="0.25">
      <c r="A21" s="35">
        <v>12</v>
      </c>
      <c r="B21" s="41" t="s">
        <v>23</v>
      </c>
      <c r="C21" s="36" t="s">
        <v>15</v>
      </c>
      <c r="D21" s="45">
        <f t="shared" ref="D21:D22" si="2">E21</f>
        <v>1098</v>
      </c>
      <c r="E21" s="46">
        <v>1098</v>
      </c>
      <c r="F21" s="47">
        <f>E21*1.2</f>
        <v>1317.6</v>
      </c>
      <c r="G21" s="48">
        <v>1580.51</v>
      </c>
      <c r="H21" s="47">
        <f t="shared" ref="H21:H22" si="3">G21*F21</f>
        <v>2082479.9759999998</v>
      </c>
      <c r="I21" s="48">
        <v>1580.51</v>
      </c>
      <c r="J21" s="49"/>
      <c r="K21" s="49"/>
      <c r="L21" s="38">
        <v>45748</v>
      </c>
    </row>
    <row r="22" spans="1:12" ht="15.5" x14ac:dyDescent="0.25">
      <c r="A22" s="35">
        <v>13</v>
      </c>
      <c r="B22" s="41" t="s">
        <v>17</v>
      </c>
      <c r="C22" s="36" t="s">
        <v>15</v>
      </c>
      <c r="D22" s="45">
        <f t="shared" si="2"/>
        <v>1950</v>
      </c>
      <c r="E22" s="46">
        <v>1950</v>
      </c>
      <c r="F22" s="47">
        <f>E22*1.2</f>
        <v>2340</v>
      </c>
      <c r="G22" s="48">
        <v>2526.23</v>
      </c>
      <c r="H22" s="47">
        <f t="shared" si="3"/>
        <v>5911378.2000000002</v>
      </c>
      <c r="I22" s="48">
        <v>2526.23</v>
      </c>
      <c r="J22" s="49"/>
      <c r="K22" s="49"/>
      <c r="L22" s="38">
        <v>45748</v>
      </c>
    </row>
    <row r="23" spans="1:12" ht="37.5" customHeight="1" x14ac:dyDescent="0.25">
      <c r="A23" s="35">
        <v>14</v>
      </c>
      <c r="B23" s="39" t="s">
        <v>30</v>
      </c>
      <c r="C23" s="36"/>
      <c r="D23" s="45"/>
      <c r="E23" s="52"/>
      <c r="F23" s="47"/>
      <c r="G23" s="48"/>
      <c r="H23" s="47"/>
      <c r="I23" s="48"/>
      <c r="J23" s="49"/>
      <c r="K23" s="49"/>
      <c r="L23" s="38">
        <v>45748</v>
      </c>
    </row>
    <row r="24" spans="1:12" s="30" customFormat="1" ht="28.5" customHeight="1" x14ac:dyDescent="0.25">
      <c r="A24" s="35">
        <v>15</v>
      </c>
      <c r="B24" s="41" t="s">
        <v>23</v>
      </c>
      <c r="C24" s="36" t="s">
        <v>15</v>
      </c>
      <c r="D24" s="45">
        <f t="shared" ref="D24:D25" si="4">E24</f>
        <v>1098</v>
      </c>
      <c r="E24" s="46">
        <v>1098</v>
      </c>
      <c r="F24" s="47">
        <f>E24*1.2</f>
        <v>1317.6</v>
      </c>
      <c r="G24" s="48">
        <v>30.6</v>
      </c>
      <c r="H24" s="47">
        <f t="shared" ref="H24" si="5">G24*F24</f>
        <v>40318.559999999998</v>
      </c>
      <c r="I24" s="48">
        <v>30.6</v>
      </c>
      <c r="J24" s="49"/>
      <c r="K24" s="49"/>
      <c r="L24" s="38">
        <v>45748</v>
      </c>
    </row>
    <row r="25" spans="1:12" ht="42" customHeight="1" x14ac:dyDescent="0.25">
      <c r="A25" s="35">
        <v>16</v>
      </c>
      <c r="B25" s="41" t="s">
        <v>28</v>
      </c>
      <c r="C25" s="36" t="s">
        <v>24</v>
      </c>
      <c r="D25" s="45">
        <f t="shared" si="4"/>
        <v>38865</v>
      </c>
      <c r="E25" s="46">
        <v>38865</v>
      </c>
      <c r="F25" s="47">
        <f>E25*1.2</f>
        <v>46638</v>
      </c>
      <c r="G25" s="48">
        <v>19</v>
      </c>
      <c r="H25" s="53">
        <f t="shared" ref="H25" si="6">G25*F25</f>
        <v>886122</v>
      </c>
      <c r="I25" s="48">
        <v>19</v>
      </c>
      <c r="J25" s="49"/>
      <c r="K25" s="49"/>
      <c r="L25" s="38">
        <v>45748</v>
      </c>
    </row>
    <row r="26" spans="1:12" ht="39" customHeight="1" x14ac:dyDescent="0.25">
      <c r="A26" s="35">
        <v>17</v>
      </c>
      <c r="B26" s="39" t="s">
        <v>32</v>
      </c>
      <c r="C26" s="36"/>
      <c r="D26" s="45"/>
      <c r="E26" s="52"/>
      <c r="F26" s="47"/>
      <c r="G26" s="48"/>
      <c r="H26" s="47"/>
      <c r="I26" s="48"/>
      <c r="J26" s="49"/>
      <c r="K26" s="49"/>
      <c r="L26" s="38">
        <v>45748</v>
      </c>
    </row>
    <row r="27" spans="1:12" ht="15.5" x14ac:dyDescent="0.25">
      <c r="A27" s="35">
        <v>18</v>
      </c>
      <c r="B27" s="41" t="s">
        <v>17</v>
      </c>
      <c r="C27" s="36" t="s">
        <v>15</v>
      </c>
      <c r="D27" s="45">
        <f t="shared" ref="D27:D28" si="7">E27</f>
        <v>1950</v>
      </c>
      <c r="E27" s="46">
        <v>1950</v>
      </c>
      <c r="F27" s="47">
        <f>E27*1.2</f>
        <v>2340</v>
      </c>
      <c r="G27" s="48">
        <v>3.3</v>
      </c>
      <c r="H27" s="47">
        <f>G27*F27</f>
        <v>7722</v>
      </c>
      <c r="I27" s="48">
        <v>3.3</v>
      </c>
      <c r="J27" s="49"/>
      <c r="K27" s="49"/>
      <c r="L27" s="38">
        <v>45748</v>
      </c>
    </row>
    <row r="28" spans="1:12" ht="38.25" customHeight="1" x14ac:dyDescent="0.25">
      <c r="A28" s="35">
        <v>19</v>
      </c>
      <c r="B28" s="41" t="s">
        <v>31</v>
      </c>
      <c r="C28" s="36" t="s">
        <v>26</v>
      </c>
      <c r="D28" s="45">
        <f t="shared" si="7"/>
        <v>15875</v>
      </c>
      <c r="E28" s="46">
        <v>15875</v>
      </c>
      <c r="F28" s="47">
        <f>E28*1.2</f>
        <v>19050</v>
      </c>
      <c r="G28" s="48">
        <v>21</v>
      </c>
      <c r="H28" s="47">
        <f>G28*F28</f>
        <v>400050</v>
      </c>
      <c r="I28" s="48">
        <v>21</v>
      </c>
      <c r="J28" s="49"/>
      <c r="K28" s="49"/>
      <c r="L28" s="38">
        <v>45748</v>
      </c>
    </row>
    <row r="29" spans="1:12" ht="81.75" customHeight="1" x14ac:dyDescent="0.25">
      <c r="A29" s="35">
        <v>20</v>
      </c>
      <c r="B29" s="43" t="s">
        <v>38</v>
      </c>
      <c r="C29" s="36"/>
      <c r="D29" s="50"/>
      <c r="E29" s="50"/>
      <c r="F29" s="51"/>
      <c r="G29" s="48"/>
      <c r="H29" s="50"/>
      <c r="I29" s="48"/>
      <c r="J29" s="50"/>
      <c r="K29" s="50"/>
      <c r="L29" s="38">
        <v>45748</v>
      </c>
    </row>
    <row r="30" spans="1:12" ht="15.5" x14ac:dyDescent="0.25">
      <c r="A30" s="35">
        <v>21</v>
      </c>
      <c r="B30" s="41" t="s">
        <v>14</v>
      </c>
      <c r="C30" s="36" t="s">
        <v>15</v>
      </c>
      <c r="D30" s="45">
        <f>E30</f>
        <v>684</v>
      </c>
      <c r="E30" s="46">
        <v>684</v>
      </c>
      <c r="F30" s="47">
        <f>E30*1.2</f>
        <v>820.8</v>
      </c>
      <c r="G30" s="49">
        <v>696.3</v>
      </c>
      <c r="H30" s="47">
        <f>G30*F30</f>
        <v>571523.03999999992</v>
      </c>
      <c r="I30" s="49">
        <v>696.3</v>
      </c>
      <c r="J30" s="49"/>
      <c r="K30" s="49"/>
      <c r="L30" s="38">
        <v>45748</v>
      </c>
    </row>
    <row r="31" spans="1:12" ht="27.75" customHeight="1" x14ac:dyDescent="0.25">
      <c r="A31" s="35">
        <v>22</v>
      </c>
      <c r="B31" s="39" t="s">
        <v>34</v>
      </c>
      <c r="C31" s="36"/>
      <c r="D31" s="45"/>
      <c r="E31" s="54"/>
      <c r="F31" s="45"/>
      <c r="G31" s="48"/>
      <c r="H31" s="45"/>
      <c r="I31" s="48"/>
      <c r="J31" s="45"/>
      <c r="K31" s="45"/>
      <c r="L31" s="38">
        <v>45748</v>
      </c>
    </row>
    <row r="32" spans="1:12" s="30" customFormat="1" ht="28.5" customHeight="1" x14ac:dyDescent="0.25">
      <c r="A32" s="35">
        <v>23</v>
      </c>
      <c r="B32" s="41" t="s">
        <v>23</v>
      </c>
      <c r="C32" s="36" t="s">
        <v>15</v>
      </c>
      <c r="D32" s="45">
        <f t="shared" ref="D32:D33" si="8">E32</f>
        <v>1098</v>
      </c>
      <c r="E32" s="46">
        <v>1098</v>
      </c>
      <c r="F32" s="47">
        <f>E32*1.2</f>
        <v>1317.6</v>
      </c>
      <c r="G32" s="48">
        <v>78.400000000000006</v>
      </c>
      <c r="H32" s="47">
        <f t="shared" ref="H32:H33" si="9">G32*F32</f>
        <v>103299.84</v>
      </c>
      <c r="I32" s="48">
        <v>78.400000000000006</v>
      </c>
      <c r="J32" s="49"/>
      <c r="K32" s="49"/>
      <c r="L32" s="38">
        <v>45748</v>
      </c>
    </row>
    <row r="33" spans="1:12" ht="15.5" x14ac:dyDescent="0.25">
      <c r="A33" s="35">
        <v>24</v>
      </c>
      <c r="B33" s="41" t="s">
        <v>17</v>
      </c>
      <c r="C33" s="36" t="s">
        <v>15</v>
      </c>
      <c r="D33" s="45">
        <f t="shared" si="8"/>
        <v>1950</v>
      </c>
      <c r="E33" s="46">
        <v>1950</v>
      </c>
      <c r="F33" s="47">
        <f>E33*1.2</f>
        <v>2340</v>
      </c>
      <c r="G33" s="48">
        <v>125.3</v>
      </c>
      <c r="H33" s="47">
        <f t="shared" si="9"/>
        <v>293202</v>
      </c>
      <c r="I33" s="48">
        <v>125.3</v>
      </c>
      <c r="J33" s="49"/>
      <c r="K33" s="49"/>
      <c r="L33" s="38">
        <v>45748</v>
      </c>
    </row>
    <row r="34" spans="1:12" ht="43.5" customHeight="1" x14ac:dyDescent="0.25">
      <c r="A34" s="35">
        <v>25</v>
      </c>
      <c r="B34" s="39" t="s">
        <v>39</v>
      </c>
      <c r="C34" s="36"/>
      <c r="D34" s="45"/>
      <c r="E34" s="52"/>
      <c r="F34" s="47"/>
      <c r="G34" s="48"/>
      <c r="H34" s="47"/>
      <c r="I34" s="48"/>
      <c r="J34" s="49"/>
      <c r="K34" s="49"/>
      <c r="L34" s="38">
        <v>45748</v>
      </c>
    </row>
    <row r="35" spans="1:12" ht="15.5" x14ac:dyDescent="0.25">
      <c r="A35" s="35">
        <v>26</v>
      </c>
      <c r="B35" s="41" t="s">
        <v>17</v>
      </c>
      <c r="C35" s="36" t="s">
        <v>15</v>
      </c>
      <c r="D35" s="45">
        <f t="shared" ref="D35:D36" si="10">E35</f>
        <v>1950</v>
      </c>
      <c r="E35" s="46">
        <v>1950</v>
      </c>
      <c r="F35" s="47">
        <f>E35*1.2</f>
        <v>2340</v>
      </c>
      <c r="G35" s="48">
        <v>4.5999999999999996</v>
      </c>
      <c r="H35" s="47">
        <f>G35*F35</f>
        <v>10764</v>
      </c>
      <c r="I35" s="48">
        <v>4.5999999999999996</v>
      </c>
      <c r="J35" s="49"/>
      <c r="K35" s="49"/>
      <c r="L35" s="38">
        <v>45748</v>
      </c>
    </row>
    <row r="36" spans="1:12" ht="38.25" customHeight="1" x14ac:dyDescent="0.25">
      <c r="A36" s="35">
        <v>27</v>
      </c>
      <c r="B36" s="41" t="s">
        <v>33</v>
      </c>
      <c r="C36" s="36" t="s">
        <v>26</v>
      </c>
      <c r="D36" s="45">
        <f t="shared" si="10"/>
        <v>15875</v>
      </c>
      <c r="E36" s="46">
        <v>15875</v>
      </c>
      <c r="F36" s="47">
        <f>E36*1.2</f>
        <v>19050</v>
      </c>
      <c r="G36" s="48">
        <v>32</v>
      </c>
      <c r="H36" s="47">
        <f>G36*F36</f>
        <v>609600</v>
      </c>
      <c r="I36" s="48">
        <v>32</v>
      </c>
      <c r="J36" s="49"/>
      <c r="K36" s="49"/>
      <c r="L36" s="38">
        <v>45748</v>
      </c>
    </row>
    <row r="37" spans="1:12" ht="41.25" customHeight="1" x14ac:dyDescent="0.25">
      <c r="A37" s="35">
        <v>28</v>
      </c>
      <c r="B37" s="43" t="s">
        <v>40</v>
      </c>
      <c r="C37" s="36"/>
      <c r="D37" s="45"/>
      <c r="E37" s="52"/>
      <c r="F37" s="47"/>
      <c r="G37" s="48"/>
      <c r="H37" s="47"/>
      <c r="I37" s="48"/>
      <c r="J37" s="49"/>
      <c r="K37" s="49"/>
      <c r="L37" s="38">
        <v>45748</v>
      </c>
    </row>
    <row r="38" spans="1:12" ht="15.5" x14ac:dyDescent="0.25">
      <c r="A38" s="35">
        <v>29</v>
      </c>
      <c r="B38" s="41" t="s">
        <v>14</v>
      </c>
      <c r="C38" s="36" t="s">
        <v>15</v>
      </c>
      <c r="D38" s="45">
        <f>E38</f>
        <v>684</v>
      </c>
      <c r="E38" s="46">
        <v>684</v>
      </c>
      <c r="F38" s="47">
        <f>E38*1.2</f>
        <v>820.8</v>
      </c>
      <c r="G38" s="48">
        <v>113.3</v>
      </c>
      <c r="H38" s="47">
        <f>G38*F38</f>
        <v>92996.64</v>
      </c>
      <c r="I38" s="48">
        <v>113.3</v>
      </c>
      <c r="J38" s="49"/>
      <c r="K38" s="49"/>
      <c r="L38" s="38">
        <v>45748</v>
      </c>
    </row>
    <row r="39" spans="1:12" ht="22.5" customHeight="1" x14ac:dyDescent="0.25">
      <c r="A39" s="35">
        <v>30</v>
      </c>
      <c r="B39" s="39" t="s">
        <v>41</v>
      </c>
      <c r="C39" s="36"/>
      <c r="D39" s="45"/>
      <c r="E39" s="54"/>
      <c r="F39" s="47"/>
      <c r="G39" s="48"/>
      <c r="H39" s="47"/>
      <c r="I39" s="48"/>
      <c r="J39" s="49"/>
      <c r="K39" s="49"/>
      <c r="L39" s="38"/>
    </row>
    <row r="40" spans="1:12" s="30" customFormat="1" ht="28.5" customHeight="1" x14ac:dyDescent="0.25">
      <c r="A40" s="35">
        <v>31</v>
      </c>
      <c r="B40" s="41" t="s">
        <v>23</v>
      </c>
      <c r="C40" s="36" t="s">
        <v>15</v>
      </c>
      <c r="D40" s="45">
        <f t="shared" ref="D40:D41" si="11">E40</f>
        <v>1098</v>
      </c>
      <c r="E40" s="46">
        <v>1098</v>
      </c>
      <c r="F40" s="47">
        <f>E40*1.2</f>
        <v>1317.6</v>
      </c>
      <c r="G40" s="48">
        <v>36.6</v>
      </c>
      <c r="H40" s="47">
        <f t="shared" ref="H40" si="12">G40*F40</f>
        <v>48224.159999999996</v>
      </c>
      <c r="I40" s="48">
        <v>36.6</v>
      </c>
      <c r="J40" s="49"/>
      <c r="K40" s="49"/>
      <c r="L40" s="38">
        <v>45748</v>
      </c>
    </row>
    <row r="41" spans="1:12" ht="15.5" x14ac:dyDescent="0.25">
      <c r="A41" s="35">
        <v>32</v>
      </c>
      <c r="B41" s="41" t="s">
        <v>17</v>
      </c>
      <c r="C41" s="36" t="s">
        <v>15</v>
      </c>
      <c r="D41" s="45">
        <f t="shared" si="11"/>
        <v>1950</v>
      </c>
      <c r="E41" s="46">
        <v>1950</v>
      </c>
      <c r="F41" s="47">
        <f>E41*1.2</f>
        <v>2340</v>
      </c>
      <c r="G41" s="48">
        <v>58.5</v>
      </c>
      <c r="H41" s="47">
        <f>G41*F41</f>
        <v>136890</v>
      </c>
      <c r="I41" s="48">
        <v>58.5</v>
      </c>
      <c r="J41" s="49"/>
      <c r="K41" s="49"/>
      <c r="L41" s="38">
        <v>45748</v>
      </c>
    </row>
    <row r="42" spans="1:12" ht="43.5" customHeight="1" x14ac:dyDescent="0.25">
      <c r="A42" s="35">
        <v>33</v>
      </c>
      <c r="B42" s="39" t="s">
        <v>42</v>
      </c>
      <c r="C42" s="36"/>
      <c r="D42" s="45"/>
      <c r="E42" s="54"/>
      <c r="F42" s="47"/>
      <c r="G42" s="48"/>
      <c r="H42" s="47"/>
      <c r="I42" s="48"/>
      <c r="J42" s="49"/>
      <c r="K42" s="49"/>
      <c r="L42" s="38">
        <v>45748</v>
      </c>
    </row>
    <row r="43" spans="1:12" ht="15.5" x14ac:dyDescent="0.25">
      <c r="A43" s="35">
        <v>34</v>
      </c>
      <c r="B43" s="41" t="s">
        <v>17</v>
      </c>
      <c r="C43" s="36" t="s">
        <v>15</v>
      </c>
      <c r="D43" s="45">
        <f t="shared" ref="D43:D44" si="13">E43</f>
        <v>1950</v>
      </c>
      <c r="E43" s="46">
        <v>1950</v>
      </c>
      <c r="F43" s="47">
        <f>E43*1.2</f>
        <v>2340</v>
      </c>
      <c r="G43" s="48">
        <v>2.9</v>
      </c>
      <c r="H43" s="47">
        <f>G43*F43</f>
        <v>6786</v>
      </c>
      <c r="I43" s="48">
        <v>2.9</v>
      </c>
      <c r="J43" s="49"/>
      <c r="K43" s="49"/>
      <c r="L43" s="38">
        <v>45748</v>
      </c>
    </row>
    <row r="44" spans="1:12" ht="38.25" customHeight="1" x14ac:dyDescent="0.25">
      <c r="A44" s="35">
        <v>35</v>
      </c>
      <c r="B44" s="41" t="s">
        <v>43</v>
      </c>
      <c r="C44" s="36" t="s">
        <v>26</v>
      </c>
      <c r="D44" s="45">
        <f t="shared" si="13"/>
        <v>15875</v>
      </c>
      <c r="E44" s="46">
        <v>15875</v>
      </c>
      <c r="F44" s="47">
        <f>E44*1.2</f>
        <v>19050</v>
      </c>
      <c r="G44" s="48">
        <v>30</v>
      </c>
      <c r="H44" s="47">
        <f>G44*F44</f>
        <v>571500</v>
      </c>
      <c r="I44" s="48">
        <v>30</v>
      </c>
      <c r="J44" s="49"/>
      <c r="K44" s="49"/>
      <c r="L44" s="38">
        <v>45748</v>
      </c>
    </row>
    <row r="45" spans="1:12" x14ac:dyDescent="0.25">
      <c r="A45" s="4"/>
      <c r="B45" s="9"/>
      <c r="C45" s="5"/>
      <c r="D45" s="6"/>
      <c r="E45" s="6"/>
      <c r="F45" s="6"/>
      <c r="G45" s="33"/>
      <c r="H45" s="6"/>
      <c r="I45" s="6"/>
      <c r="J45" s="6"/>
      <c r="K45" s="6"/>
      <c r="L45" s="7"/>
    </row>
    <row r="46" spans="1:12" ht="15.75" customHeight="1" x14ac:dyDescent="0.3">
      <c r="A46" s="8"/>
      <c r="B46" s="56"/>
      <c r="C46" s="56"/>
      <c r="D46" s="56"/>
      <c r="E46" s="56"/>
      <c r="F46" s="9"/>
      <c r="G46" s="20"/>
      <c r="H46" s="6"/>
      <c r="I46" s="21"/>
      <c r="J46" s="22"/>
      <c r="K46" s="21"/>
      <c r="L46" s="23"/>
    </row>
    <row r="47" spans="1:12" ht="15" x14ac:dyDescent="0.3">
      <c r="A47" s="10"/>
      <c r="B47" s="57" t="s">
        <v>18</v>
      </c>
      <c r="C47" s="57"/>
      <c r="D47" s="57"/>
      <c r="E47" s="57"/>
      <c r="F47" s="57"/>
      <c r="G47" s="11"/>
      <c r="H47" s="12"/>
      <c r="I47" s="12"/>
      <c r="J47" s="13"/>
      <c r="K47" s="12"/>
      <c r="L47" s="14"/>
    </row>
    <row r="48" spans="1:12" ht="15" x14ac:dyDescent="0.3">
      <c r="A48" s="10"/>
      <c r="B48" s="57" t="s">
        <v>19</v>
      </c>
      <c r="C48" s="57"/>
      <c r="D48" s="57"/>
      <c r="E48" s="57"/>
      <c r="F48" s="57"/>
      <c r="G48" s="11"/>
      <c r="H48" s="12"/>
      <c r="I48" s="12"/>
      <c r="J48" s="13"/>
      <c r="K48" s="12"/>
      <c r="L48" s="14"/>
    </row>
    <row r="49" spans="1:12" ht="19.5" customHeight="1" x14ac:dyDescent="0.3">
      <c r="A49" s="10"/>
      <c r="B49" s="12" t="s">
        <v>20</v>
      </c>
      <c r="C49" s="13"/>
      <c r="D49" s="12"/>
      <c r="E49" s="13"/>
      <c r="F49" s="12"/>
      <c r="G49" s="11"/>
      <c r="H49" s="12"/>
      <c r="I49" s="12"/>
      <c r="J49" s="13"/>
      <c r="K49" s="12"/>
      <c r="L49" s="14"/>
    </row>
    <row r="50" spans="1:12" ht="21.75" customHeight="1" x14ac:dyDescent="0.3">
      <c r="A50" s="10"/>
      <c r="B50" s="12" t="s">
        <v>21</v>
      </c>
      <c r="C50" s="12"/>
      <c r="D50" s="12"/>
      <c r="E50" s="12"/>
      <c r="F50" s="12"/>
      <c r="G50" s="34"/>
      <c r="H50" s="12"/>
      <c r="I50" s="12"/>
      <c r="J50" s="12"/>
      <c r="K50" s="12"/>
      <c r="L50" s="14"/>
    </row>
    <row r="51" spans="1:12" ht="63" customHeight="1" x14ac:dyDescent="0.3">
      <c r="A51" s="10"/>
      <c r="B51" s="55" t="s">
        <v>22</v>
      </c>
      <c r="C51" s="55"/>
      <c r="D51" s="55"/>
      <c r="E51" s="55"/>
      <c r="F51" s="55"/>
      <c r="G51" s="55"/>
      <c r="H51" s="55"/>
      <c r="I51" s="55"/>
      <c r="J51" s="13"/>
      <c r="K51" s="12"/>
      <c r="L51" s="14"/>
    </row>
    <row r="52" spans="1:12" ht="8.25" customHeight="1" x14ac:dyDescent="0.3">
      <c r="A52" s="10"/>
      <c r="B52" s="12"/>
      <c r="C52" s="13"/>
      <c r="D52" s="12"/>
      <c r="E52" s="13"/>
      <c r="F52" s="12"/>
      <c r="G52" s="11"/>
      <c r="H52" s="12"/>
      <c r="I52" s="12"/>
      <c r="J52" s="13"/>
      <c r="K52" s="12"/>
      <c r="L52" s="14"/>
    </row>
  </sheetData>
  <mergeCells count="16">
    <mergeCell ref="K7:K8"/>
    <mergeCell ref="L7:L8"/>
    <mergeCell ref="F7:F8"/>
    <mergeCell ref="G7:G8"/>
    <mergeCell ref="H7:H8"/>
    <mergeCell ref="B51:I51"/>
    <mergeCell ref="B46:E46"/>
    <mergeCell ref="B47:F47"/>
    <mergeCell ref="B48:F48"/>
    <mergeCell ref="A1:C1"/>
    <mergeCell ref="I7:J7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9" footer="0.31496062992125989"/>
  <pageSetup paperSize="9" scale="6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Юськинское куст 15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Гулидова Мария Андреевна</cp:lastModifiedBy>
  <cp:lastPrinted>2025-02-03T10:20:40Z</cp:lastPrinted>
  <dcterms:created xsi:type="dcterms:W3CDTF">2014-04-02T04:58:06Z</dcterms:created>
  <dcterms:modified xsi:type="dcterms:W3CDTF">2025-04-15T07:03:19Z</dcterms:modified>
</cp:coreProperties>
</file>